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yfoethnaturiolcymru.sharepoint.com/teams/manbus/Finance/macc/BA/"/>
    </mc:Choice>
  </mc:AlternateContent>
  <xr:revisionPtr revIDLastSave="0" documentId="8_{241A0D55-C07A-49C0-9EC2-3E881DE9224C}" xr6:coauthVersionLast="47" xr6:coauthVersionMax="47" xr10:uidLastSave="{00000000-0000-0000-0000-000000000000}"/>
  <bookViews>
    <workbookView xWindow="-110" yWindow="-110" windowWidth="38620" windowHeight="21220" xr2:uid="{1F0087FD-BC1E-4C99-9A16-72D7F898CA6D}"/>
  </bookViews>
  <sheets>
    <sheet name="CyB 23-24" sheetId="1" r:id="rId1"/>
    <sheet name="BNyA 23-24" sheetId="2" r:id="rId2"/>
    <sheet name="Ynys Las 23-2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" l="1"/>
  <c r="C20" i="3" s="1"/>
  <c r="C18" i="3" l="1"/>
  <c r="C22" i="3" s="1"/>
  <c r="C18" i="2"/>
  <c r="C22" i="2" s="1"/>
  <c r="C9" i="2"/>
  <c r="C18" i="1"/>
  <c r="C10" i="1"/>
  <c r="C24" i="3" l="1"/>
  <c r="C24" i="2"/>
  <c r="C20" i="1"/>
  <c r="C22" i="1" s="1"/>
  <c r="C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tc={98FA46BE-60AD-428F-BCA6-07D71EAB30EA}</author>
  </authors>
  <commentList>
    <comment ref="C9" authorId="0" shapeId="0" xr:uid="{98FA46BE-60AD-428F-BCA6-07D71EAB30EA}">
      <text>
        <t>[Threaded comment]
Your version of Excel allows you to read this threaded comment; however, any edits to it will get removed if the file is opened in a newer version of Excel. Learn more: https://go.microsoft.com/fwlink/?linkid=870924
Comment:
    Donation</t>
      </text>
    </comment>
  </commentList>
</comments>
</file>

<file path=xl/sharedStrings.xml><?xml version="1.0" encoding="utf-8"?>
<sst xmlns="http://schemas.openxmlformats.org/spreadsheetml/2006/main" count="65" uniqueCount="30">
  <si>
    <t>Coed y Brenin</t>
  </si>
  <si>
    <t>Category</t>
  </si>
  <si>
    <t>Income</t>
  </si>
  <si>
    <t>Visitor Centres Shop</t>
  </si>
  <si>
    <t>Car Parking</t>
  </si>
  <si>
    <t>Visitor Centres Café</t>
  </si>
  <si>
    <t>Other</t>
  </si>
  <si>
    <t>Total Income</t>
  </si>
  <si>
    <t>Expenditure</t>
  </si>
  <si>
    <t>Staff Related Costs</t>
  </si>
  <si>
    <t>Visitor Centre - Car Park</t>
  </si>
  <si>
    <t>Visitor Centre Cafe - Stock</t>
  </si>
  <si>
    <t>Visitor Centres shop - stock</t>
  </si>
  <si>
    <t>Building &amp; Maintenance costs</t>
  </si>
  <si>
    <t>Other Non Staff</t>
  </si>
  <si>
    <t>Total Direct Expenditure</t>
  </si>
  <si>
    <t>Corporate costs</t>
  </si>
  <si>
    <t>Total Expenditure</t>
  </si>
  <si>
    <t>Income less Expenditure</t>
  </si>
  <si>
    <t>Bwlch Nant yr Arian</t>
  </si>
  <si>
    <t>Account type</t>
  </si>
  <si>
    <t>Visitor Centre Café - Stock</t>
  </si>
  <si>
    <t>Staff Related costs</t>
  </si>
  <si>
    <t>Total Direct  Expenditure</t>
  </si>
  <si>
    <t>2023/24
£</t>
  </si>
  <si>
    <t>Income and Expenditure for 2023-24</t>
  </si>
  <si>
    <t>Ynys Las</t>
  </si>
  <si>
    <t>Nature Reserves</t>
  </si>
  <si>
    <t>Miscellaneous</t>
  </si>
  <si>
    <t xml:space="preserve">Corporate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</si>
</sst>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5" fillId="4" borderId="1" xfId="0" applyFont="1" applyFill="1" applyBorder="1"/>
    <xf numFmtId="0" fontId="5" fillId="4" borderId="2" xfId="0" applyFont="1" applyFill="1" applyBorder="1"/>
    <xf numFmtId="0" fontId="5" fillId="4" borderId="3" xfId="0" applyFont="1" applyFill="1" applyBorder="1" applyAlignment="1">
      <alignment horizontal="right" wrapText="1"/>
    </xf>
    <xf numFmtId="0" fontId="3" fillId="0" borderId="4" xfId="0" applyFont="1" applyBorder="1"/>
    <xf numFmtId="0" fontId="3" fillId="0" borderId="5" xfId="0" applyFont="1" applyBorder="1"/>
    <xf numFmtId="164" fontId="3" fillId="0" borderId="6" xfId="1" applyNumberFormat="1" applyFont="1" applyBorder="1"/>
    <xf numFmtId="0" fontId="4" fillId="2" borderId="4" xfId="0" applyFont="1" applyFill="1" applyBorder="1"/>
    <xf numFmtId="0" fontId="4" fillId="2" borderId="5" xfId="0" applyFont="1" applyFill="1" applyBorder="1"/>
    <xf numFmtId="164" fontId="4" fillId="2" borderId="6" xfId="1" applyNumberFormat="1" applyFont="1" applyFill="1" applyBorder="1"/>
    <xf numFmtId="0" fontId="3" fillId="0" borderId="6" xfId="0" applyFont="1" applyBorder="1"/>
    <xf numFmtId="0" fontId="4" fillId="0" borderId="4" xfId="0" applyFont="1" applyBorder="1"/>
    <xf numFmtId="0" fontId="4" fillId="0" borderId="5" xfId="0" applyFont="1" applyBorder="1"/>
    <xf numFmtId="164" fontId="4" fillId="0" borderId="6" xfId="1" applyNumberFormat="1" applyFont="1" applyFill="1" applyBorder="1"/>
    <xf numFmtId="43" fontId="3" fillId="0" borderId="0" xfId="0" applyNumberFormat="1" applyFont="1"/>
    <xf numFmtId="164" fontId="4" fillId="0" borderId="6" xfId="1" applyNumberFormat="1" applyFont="1" applyBorder="1"/>
    <xf numFmtId="0" fontId="4" fillId="3" borderId="7" xfId="0" applyFont="1" applyFill="1" applyBorder="1"/>
    <xf numFmtId="0" fontId="4" fillId="3" borderId="8" xfId="0" applyFont="1" applyFill="1" applyBorder="1"/>
    <xf numFmtId="164" fontId="4" fillId="3" borderId="9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cDonald-Jones, Hayley" id="{E3FD82E8-71F3-4445-8CC1-B8D84663EBF8}" userId="S::Hayley.MacDonald-Jones@cyfoethnaturiolcymru.gov.uk::eaf337cd-414c-402b-aedf-feb14078bf2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" dT="2024-08-06T14:55:37.36" personId="{E3FD82E8-71F3-4445-8CC1-B8D84663EBF8}" id="{98FA46BE-60AD-428F-BCA6-07D71EAB30EA}">
    <text>Donation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4984C-65A4-4718-BA81-47B5CC6898CB}">
  <dimension ref="A1:C25"/>
  <sheetViews>
    <sheetView showGridLines="0" tabSelected="1" workbookViewId="0">
      <selection activeCell="A24" sqref="A24:C24"/>
    </sheetView>
  </sheetViews>
  <sheetFormatPr defaultRowHeight="15.5" x14ac:dyDescent="0.35"/>
  <cols>
    <col min="1" max="1" width="26.81640625" style="1" customWidth="1"/>
    <col min="2" max="2" width="33.7265625" style="1" customWidth="1"/>
    <col min="3" max="3" width="15.54296875" style="1" customWidth="1"/>
    <col min="4" max="16384" width="8.7265625" style="1"/>
  </cols>
  <sheetData>
    <row r="1" spans="1:3" x14ac:dyDescent="0.35">
      <c r="A1" s="2" t="s">
        <v>0</v>
      </c>
    </row>
    <row r="2" spans="1:3" x14ac:dyDescent="0.35">
      <c r="A2" s="2"/>
    </row>
    <row r="3" spans="1:3" x14ac:dyDescent="0.35">
      <c r="A3" s="2" t="s">
        <v>25</v>
      </c>
    </row>
    <row r="4" spans="1:3" ht="16" thickBot="1" x14ac:dyDescent="0.4">
      <c r="A4" s="2"/>
    </row>
    <row r="5" spans="1:3" ht="31.5" thickTop="1" x14ac:dyDescent="0.35">
      <c r="A5" s="3" t="s">
        <v>20</v>
      </c>
      <c r="B5" s="4" t="s">
        <v>1</v>
      </c>
      <c r="C5" s="5" t="s">
        <v>24</v>
      </c>
    </row>
    <row r="6" spans="1:3" x14ac:dyDescent="0.35">
      <c r="A6" s="13" t="s">
        <v>2</v>
      </c>
      <c r="B6" s="7" t="s">
        <v>3</v>
      </c>
      <c r="C6" s="8">
        <v>58190</v>
      </c>
    </row>
    <row r="7" spans="1:3" x14ac:dyDescent="0.35">
      <c r="A7" s="13"/>
      <c r="B7" s="7" t="s">
        <v>4</v>
      </c>
      <c r="C7" s="8">
        <v>95620</v>
      </c>
    </row>
    <row r="8" spans="1:3" x14ac:dyDescent="0.35">
      <c r="A8" s="13"/>
      <c r="B8" s="7" t="s">
        <v>5</v>
      </c>
      <c r="C8" s="8">
        <v>256511</v>
      </c>
    </row>
    <row r="9" spans="1:3" x14ac:dyDescent="0.35">
      <c r="A9" s="13"/>
      <c r="B9" s="7" t="s">
        <v>6</v>
      </c>
      <c r="C9" s="8">
        <v>7869</v>
      </c>
    </row>
    <row r="10" spans="1:3" x14ac:dyDescent="0.35">
      <c r="A10" s="9" t="s">
        <v>7</v>
      </c>
      <c r="B10" s="10"/>
      <c r="C10" s="11">
        <f>SUM(C6:C9)</f>
        <v>418190</v>
      </c>
    </row>
    <row r="11" spans="1:3" x14ac:dyDescent="0.35">
      <c r="A11" s="13"/>
      <c r="B11" s="14"/>
      <c r="C11" s="8"/>
    </row>
    <row r="12" spans="1:3" x14ac:dyDescent="0.35">
      <c r="A12" s="13" t="s">
        <v>8</v>
      </c>
      <c r="B12" s="7" t="s">
        <v>9</v>
      </c>
      <c r="C12" s="8">
        <v>320571</v>
      </c>
    </row>
    <row r="13" spans="1:3" x14ac:dyDescent="0.35">
      <c r="A13" s="13"/>
      <c r="B13" s="7" t="s">
        <v>10</v>
      </c>
      <c r="C13" s="8">
        <v>2046</v>
      </c>
    </row>
    <row r="14" spans="1:3" x14ac:dyDescent="0.35">
      <c r="A14" s="13"/>
      <c r="B14" s="7" t="s">
        <v>11</v>
      </c>
      <c r="C14" s="8">
        <v>124954</v>
      </c>
    </row>
    <row r="15" spans="1:3" x14ac:dyDescent="0.35">
      <c r="A15" s="13"/>
      <c r="B15" s="7" t="s">
        <v>12</v>
      </c>
      <c r="C15" s="8">
        <v>20744</v>
      </c>
    </row>
    <row r="16" spans="1:3" x14ac:dyDescent="0.35">
      <c r="A16" s="13"/>
      <c r="B16" s="7" t="s">
        <v>13</v>
      </c>
      <c r="C16" s="8">
        <v>225459</v>
      </c>
    </row>
    <row r="17" spans="1:3" x14ac:dyDescent="0.35">
      <c r="A17" s="13"/>
      <c r="B17" s="7" t="s">
        <v>14</v>
      </c>
      <c r="C17" s="8">
        <v>35971</v>
      </c>
    </row>
    <row r="18" spans="1:3" x14ac:dyDescent="0.35">
      <c r="A18" s="13" t="s">
        <v>15</v>
      </c>
      <c r="B18" s="14"/>
      <c r="C18" s="15">
        <f>SUM(C12:C17)</f>
        <v>729745</v>
      </c>
    </row>
    <row r="19" spans="1:3" x14ac:dyDescent="0.35">
      <c r="A19" s="6"/>
      <c r="B19" s="7"/>
      <c r="C19" s="8"/>
    </row>
    <row r="20" spans="1:3" x14ac:dyDescent="0.35">
      <c r="A20" s="13" t="s">
        <v>16</v>
      </c>
      <c r="B20" s="14"/>
      <c r="C20" s="17">
        <f>C10*0.25</f>
        <v>104547.5</v>
      </c>
    </row>
    <row r="21" spans="1:3" x14ac:dyDescent="0.35">
      <c r="A21" s="6"/>
      <c r="B21" s="7"/>
      <c r="C21" s="8"/>
    </row>
    <row r="22" spans="1:3" x14ac:dyDescent="0.35">
      <c r="A22" s="9" t="s">
        <v>17</v>
      </c>
      <c r="B22" s="10"/>
      <c r="C22" s="11">
        <f>C18+C20</f>
        <v>834292.5</v>
      </c>
    </row>
    <row r="23" spans="1:3" x14ac:dyDescent="0.35">
      <c r="A23" s="6"/>
      <c r="B23" s="7"/>
      <c r="C23" s="8"/>
    </row>
    <row r="24" spans="1:3" ht="16" thickBot="1" x14ac:dyDescent="0.4">
      <c r="A24" s="18" t="s">
        <v>18</v>
      </c>
      <c r="B24" s="19"/>
      <c r="C24" s="20">
        <f>C10-C18-C20</f>
        <v>-416102.5</v>
      </c>
    </row>
    <row r="25" spans="1:3" ht="16" thickTop="1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4AEFA-FBA0-4035-8608-1CBA56188820}">
  <dimension ref="A1:D25"/>
  <sheetViews>
    <sheetView showGridLines="0" workbookViewId="0">
      <selection activeCell="A24" sqref="A24:C24"/>
    </sheetView>
  </sheetViews>
  <sheetFormatPr defaultRowHeight="15.5" x14ac:dyDescent="0.35"/>
  <cols>
    <col min="1" max="1" width="15.1796875" style="1" customWidth="1"/>
    <col min="2" max="2" width="36.08984375" style="1" customWidth="1"/>
    <col min="3" max="3" width="11.54296875" style="1" bestFit="1" customWidth="1"/>
    <col min="4" max="4" width="10.08984375" style="1" bestFit="1" customWidth="1"/>
    <col min="5" max="16384" width="8.7265625" style="1"/>
  </cols>
  <sheetData>
    <row r="1" spans="1:3" x14ac:dyDescent="0.35">
      <c r="A1" s="2" t="s">
        <v>19</v>
      </c>
      <c r="B1" s="2"/>
      <c r="C1" s="2"/>
    </row>
    <row r="2" spans="1:3" x14ac:dyDescent="0.35">
      <c r="A2" s="2"/>
      <c r="B2" s="2"/>
      <c r="C2" s="2"/>
    </row>
    <row r="3" spans="1:3" x14ac:dyDescent="0.35">
      <c r="A3" s="2" t="s">
        <v>25</v>
      </c>
      <c r="B3" s="2"/>
      <c r="C3" s="2"/>
    </row>
    <row r="4" spans="1:3" ht="16" thickBot="1" x14ac:dyDescent="0.4">
      <c r="A4" s="2"/>
      <c r="B4" s="2"/>
      <c r="C4" s="2"/>
    </row>
    <row r="5" spans="1:3" ht="31.5" thickTop="1" x14ac:dyDescent="0.35">
      <c r="A5" s="3" t="s">
        <v>20</v>
      </c>
      <c r="B5" s="4" t="s">
        <v>1</v>
      </c>
      <c r="C5" s="5" t="s">
        <v>24</v>
      </c>
    </row>
    <row r="6" spans="1:3" x14ac:dyDescent="0.35">
      <c r="A6" s="6" t="s">
        <v>2</v>
      </c>
      <c r="B6" s="7" t="s">
        <v>4</v>
      </c>
      <c r="C6" s="8">
        <v>53270.219999999994</v>
      </c>
    </row>
    <row r="7" spans="1:3" x14ac:dyDescent="0.35">
      <c r="A7" s="6"/>
      <c r="B7" s="7" t="s">
        <v>5</v>
      </c>
      <c r="C7" s="8">
        <v>233547.19000000029</v>
      </c>
    </row>
    <row r="8" spans="1:3" x14ac:dyDescent="0.35">
      <c r="A8" s="6"/>
      <c r="B8" s="7" t="s">
        <v>3</v>
      </c>
      <c r="C8" s="8">
        <v>61513.290000000023</v>
      </c>
    </row>
    <row r="9" spans="1:3" x14ac:dyDescent="0.35">
      <c r="A9" s="9" t="s">
        <v>7</v>
      </c>
      <c r="B9" s="10"/>
      <c r="C9" s="11">
        <f>SUM(C6:C8)</f>
        <v>348330.7000000003</v>
      </c>
    </row>
    <row r="10" spans="1:3" x14ac:dyDescent="0.35">
      <c r="A10" s="6"/>
      <c r="B10" s="7"/>
      <c r="C10" s="8"/>
    </row>
    <row r="11" spans="1:3" x14ac:dyDescent="0.35">
      <c r="A11" s="6"/>
      <c r="B11" s="7"/>
      <c r="C11" s="8"/>
    </row>
    <row r="12" spans="1:3" x14ac:dyDescent="0.35">
      <c r="A12" s="6" t="s">
        <v>8</v>
      </c>
      <c r="B12" s="7" t="s">
        <v>10</v>
      </c>
      <c r="C12" s="8">
        <v>18806.03999999999</v>
      </c>
    </row>
    <row r="13" spans="1:3" x14ac:dyDescent="0.35">
      <c r="A13" s="6"/>
      <c r="B13" s="7" t="s">
        <v>21</v>
      </c>
      <c r="C13" s="8">
        <v>99668.249999999942</v>
      </c>
    </row>
    <row r="14" spans="1:3" x14ac:dyDescent="0.35">
      <c r="A14" s="6"/>
      <c r="B14" s="7" t="s">
        <v>12</v>
      </c>
      <c r="C14" s="8">
        <v>35241.539999999994</v>
      </c>
    </row>
    <row r="15" spans="1:3" x14ac:dyDescent="0.35">
      <c r="A15" s="6"/>
      <c r="B15" s="7" t="s">
        <v>22</v>
      </c>
      <c r="C15" s="8">
        <v>509770.3699999979</v>
      </c>
    </row>
    <row r="16" spans="1:3" x14ac:dyDescent="0.35">
      <c r="A16" s="6"/>
      <c r="B16" s="7" t="s">
        <v>14</v>
      </c>
      <c r="C16" s="8">
        <v>38311.070000000007</v>
      </c>
    </row>
    <row r="17" spans="1:4" x14ac:dyDescent="0.35">
      <c r="A17" s="6"/>
      <c r="B17" s="7" t="s">
        <v>13</v>
      </c>
      <c r="C17" s="8">
        <v>28058.63</v>
      </c>
    </row>
    <row r="18" spans="1:4" x14ac:dyDescent="0.35">
      <c r="A18" s="13" t="s">
        <v>23</v>
      </c>
      <c r="B18" s="14"/>
      <c r="C18" s="15">
        <f>SUM(C12:C17)</f>
        <v>729855.89999999793</v>
      </c>
    </row>
    <row r="19" spans="1:4" x14ac:dyDescent="0.35">
      <c r="A19" s="6"/>
      <c r="B19" s="7"/>
      <c r="C19" s="8"/>
    </row>
    <row r="20" spans="1:4" x14ac:dyDescent="0.35">
      <c r="A20" s="6" t="s">
        <v>16</v>
      </c>
      <c r="B20" s="7"/>
      <c r="C20" s="8">
        <v>87082.675000000076</v>
      </c>
      <c r="D20" s="16"/>
    </row>
    <row r="21" spans="1:4" x14ac:dyDescent="0.35">
      <c r="A21" s="6"/>
      <c r="B21" s="7"/>
      <c r="C21" s="8"/>
    </row>
    <row r="22" spans="1:4" x14ac:dyDescent="0.35">
      <c r="A22" s="9" t="s">
        <v>17</v>
      </c>
      <c r="B22" s="10"/>
      <c r="C22" s="11">
        <f t="shared" ref="C22" si="0">C18+C20</f>
        <v>816938.57499999797</v>
      </c>
    </row>
    <row r="23" spans="1:4" x14ac:dyDescent="0.35">
      <c r="A23" s="13"/>
      <c r="B23" s="14"/>
      <c r="C23" s="17"/>
    </row>
    <row r="24" spans="1:4" ht="16" thickBot="1" x14ac:dyDescent="0.4">
      <c r="A24" s="18" t="s">
        <v>18</v>
      </c>
      <c r="B24" s="19"/>
      <c r="C24" s="20">
        <f>C9-C22</f>
        <v>-468607.87499999767</v>
      </c>
    </row>
    <row r="25" spans="1:4" ht="16" thickTop="1" x14ac:dyDescent="0.3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6C417-8231-4FA9-BD14-2CF547491B21}">
  <dimension ref="A1:C25"/>
  <sheetViews>
    <sheetView showGridLines="0" workbookViewId="0">
      <selection activeCell="C31" sqref="C31"/>
    </sheetView>
  </sheetViews>
  <sheetFormatPr defaultRowHeight="15.5" x14ac:dyDescent="0.35"/>
  <cols>
    <col min="1" max="1" width="18.453125" style="1" bestFit="1" customWidth="1"/>
    <col min="2" max="2" width="30.36328125" style="1" bestFit="1" customWidth="1"/>
    <col min="3" max="3" width="10.1796875" style="1" bestFit="1" customWidth="1"/>
    <col min="4" max="16384" width="8.7265625" style="1"/>
  </cols>
  <sheetData>
    <row r="1" spans="1:3" x14ac:dyDescent="0.35">
      <c r="A1" s="2" t="s">
        <v>26</v>
      </c>
      <c r="B1" s="2"/>
      <c r="C1" s="2"/>
    </row>
    <row r="2" spans="1:3" x14ac:dyDescent="0.35">
      <c r="A2" s="2"/>
      <c r="B2" s="2"/>
      <c r="C2" s="2"/>
    </row>
    <row r="3" spans="1:3" x14ac:dyDescent="0.35">
      <c r="A3" s="2" t="s">
        <v>25</v>
      </c>
      <c r="B3" s="2"/>
      <c r="C3" s="2"/>
    </row>
    <row r="4" spans="1:3" ht="16" thickBot="1" x14ac:dyDescent="0.4">
      <c r="A4" s="2"/>
      <c r="B4" s="2"/>
      <c r="C4" s="2"/>
    </row>
    <row r="5" spans="1:3" ht="31.5" thickTop="1" x14ac:dyDescent="0.35">
      <c r="A5" s="3" t="s">
        <v>20</v>
      </c>
      <c r="B5" s="4" t="s">
        <v>1</v>
      </c>
      <c r="C5" s="5" t="s">
        <v>24</v>
      </c>
    </row>
    <row r="6" spans="1:3" x14ac:dyDescent="0.35">
      <c r="A6" s="6" t="s">
        <v>2</v>
      </c>
      <c r="B6" s="7" t="s">
        <v>3</v>
      </c>
      <c r="C6" s="8">
        <v>63236.180000000015</v>
      </c>
    </row>
    <row r="7" spans="1:3" x14ac:dyDescent="0.35">
      <c r="A7" s="6"/>
      <c r="B7" s="7" t="s">
        <v>4</v>
      </c>
      <c r="C7" s="8">
        <v>49581.15000000006</v>
      </c>
    </row>
    <row r="8" spans="1:3" x14ac:dyDescent="0.35">
      <c r="A8" s="6"/>
      <c r="B8" s="7" t="s">
        <v>27</v>
      </c>
      <c r="C8" s="8">
        <v>15000</v>
      </c>
    </row>
    <row r="9" spans="1:3" x14ac:dyDescent="0.35">
      <c r="A9" s="6"/>
      <c r="B9" s="7" t="s">
        <v>28</v>
      </c>
      <c r="C9" s="8">
        <v>35</v>
      </c>
    </row>
    <row r="10" spans="1:3" x14ac:dyDescent="0.35">
      <c r="A10" s="9" t="s">
        <v>7</v>
      </c>
      <c r="B10" s="10"/>
      <c r="C10" s="11">
        <f>SUM(C6:C9)</f>
        <v>127852.33000000007</v>
      </c>
    </row>
    <row r="11" spans="1:3" x14ac:dyDescent="0.35">
      <c r="A11" s="6"/>
      <c r="B11" s="7"/>
      <c r="C11" s="12"/>
    </row>
    <row r="12" spans="1:3" x14ac:dyDescent="0.35">
      <c r="A12" s="13" t="s">
        <v>8</v>
      </c>
      <c r="B12" s="7" t="s">
        <v>10</v>
      </c>
      <c r="C12" s="8">
        <v>484.13</v>
      </c>
    </row>
    <row r="13" spans="1:3" x14ac:dyDescent="0.35">
      <c r="A13" s="6"/>
      <c r="B13" s="7" t="s">
        <v>11</v>
      </c>
      <c r="C13" s="8">
        <v>1580.34</v>
      </c>
    </row>
    <row r="14" spans="1:3" x14ac:dyDescent="0.35">
      <c r="A14" s="6"/>
      <c r="B14" s="7" t="s">
        <v>12</v>
      </c>
      <c r="C14" s="8">
        <v>34163.510000000009</v>
      </c>
    </row>
    <row r="15" spans="1:3" x14ac:dyDescent="0.35">
      <c r="A15" s="6"/>
      <c r="B15" s="7" t="s">
        <v>9</v>
      </c>
      <c r="C15" s="8">
        <v>121330.96999999993</v>
      </c>
    </row>
    <row r="16" spans="1:3" x14ac:dyDescent="0.35">
      <c r="A16" s="6"/>
      <c r="B16" s="7" t="s">
        <v>13</v>
      </c>
      <c r="C16" s="8">
        <v>9281.99</v>
      </c>
    </row>
    <row r="17" spans="1:3" x14ac:dyDescent="0.35">
      <c r="A17" s="6"/>
      <c r="B17" s="7" t="s">
        <v>14</v>
      </c>
      <c r="C17" s="8">
        <v>2024.3000000000002</v>
      </c>
    </row>
    <row r="18" spans="1:3" x14ac:dyDescent="0.35">
      <c r="A18" s="13" t="s">
        <v>15</v>
      </c>
      <c r="B18" s="14"/>
      <c r="C18" s="15">
        <f>SUM(C12:C17)</f>
        <v>168865.23999999993</v>
      </c>
    </row>
    <row r="19" spans="1:3" x14ac:dyDescent="0.35">
      <c r="A19" s="6"/>
      <c r="B19" s="7"/>
      <c r="C19" s="8"/>
    </row>
    <row r="20" spans="1:3" x14ac:dyDescent="0.35">
      <c r="A20" s="6" t="s">
        <v>29</v>
      </c>
      <c r="B20" s="7"/>
      <c r="C20" s="8">
        <f>C10*0.25</f>
        <v>31963.082500000019</v>
      </c>
    </row>
    <row r="21" spans="1:3" x14ac:dyDescent="0.35">
      <c r="A21" s="6"/>
      <c r="B21" s="7"/>
      <c r="C21" s="8"/>
    </row>
    <row r="22" spans="1:3" x14ac:dyDescent="0.35">
      <c r="A22" s="9" t="s">
        <v>17</v>
      </c>
      <c r="B22" s="10"/>
      <c r="C22" s="11">
        <f>C18+C20</f>
        <v>200828.32249999995</v>
      </c>
    </row>
    <row r="23" spans="1:3" x14ac:dyDescent="0.35">
      <c r="A23" s="6"/>
      <c r="B23" s="7"/>
      <c r="C23" s="8"/>
    </row>
    <row r="24" spans="1:3" ht="16" thickBot="1" x14ac:dyDescent="0.4">
      <c r="A24" s="18" t="s">
        <v>18</v>
      </c>
      <c r="B24" s="19"/>
      <c r="C24" s="20">
        <f>C10-C22</f>
        <v>-72975.992499999877</v>
      </c>
    </row>
    <row r="25" spans="1:3" ht="16" thickTop="1" x14ac:dyDescent="0.35"/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RW Business Accounting Excel Document" ma:contentTypeID="0x01010067EB80C5FE939D4A9B3D8BA62129B7F502003DB7345BEC77A8479D33E98B85F30C1D004698429D1650F248AD510E631C5A57A2" ma:contentTypeVersion="4" ma:contentTypeDescription="" ma:contentTypeScope="" ma:versionID="9dae53bcfa861ec1666221cbd425fb02">
  <xsd:schema xmlns:xsd="http://www.w3.org/2001/XMLSchema" xmlns:xs="http://www.w3.org/2001/XMLSchema" xmlns:p="http://schemas.microsoft.com/office/2006/metadata/properties" xmlns:ns2="9be56660-2c31-41ef-bc00-23e72f632f2a" xmlns:ns3="730b287a-6edd-41d0-aedd-d59365aac486" xmlns:ns4="859f7ad6-93f6-4205-b62b-a17f28acbbac" targetNamespace="http://schemas.microsoft.com/office/2006/metadata/properties" ma:root="true" ma:fieldsID="3f638e3f00ba8ed78c31498fae35037e" ns2:_="" ns3:_="" ns4:_="">
    <xsd:import namespace="9be56660-2c31-41ef-bc00-23e72f632f2a"/>
    <xsd:import namespace="730b287a-6edd-41d0-aedd-d59365aac486"/>
    <xsd:import namespace="859f7ad6-93f6-4205-b62b-a17f28acbb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Working_x0020_Papers"/>
                <xsd:element ref="ns4:Financial_x0020_Year"/>
                <xsd:element ref="ns4:Perio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56660-2c31-41ef-bc00-23e72f632f2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0b287a-6edd-41d0-aedd-d59365aac486" elementFormDefault="qualified">
    <xsd:import namespace="http://schemas.microsoft.com/office/2006/documentManagement/types"/>
    <xsd:import namespace="http://schemas.microsoft.com/office/infopath/2007/PartnerControls"/>
    <xsd:element name="Working_x0020_Papers" ma:index="11" ma:displayName="Working Papers" ma:format="Dropdown" ma:internalName="Working_x0020_Papers">
      <xsd:simpleType>
        <xsd:restriction base="dms:Choice">
          <xsd:enumeration value="Budget Setting"/>
          <xsd:enumeration value="Commercial"/>
          <xsd:enumeration value="Communications"/>
          <xsd:enumeration value="Customer"/>
          <xsd:enumeration value="Evidence"/>
          <xsd:enumeration value="Flood"/>
          <xsd:enumeration value="Incident Management"/>
          <xsd:enumeration value="Land Stewardship"/>
          <xsd:enumeration value="NRM"/>
          <xsd:enumeration value="Regulatory"/>
          <xsd:enumeration value="Income"/>
          <xsd:enumeration value="Business Finance Team 3 – Team Docs"/>
          <xsd:enumeration value="Water Resourc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f7ad6-93f6-4205-b62b-a17f28acbbac" elementFormDefault="qualified">
    <xsd:import namespace="http://schemas.microsoft.com/office/2006/documentManagement/types"/>
    <xsd:import namespace="http://schemas.microsoft.com/office/infopath/2007/PartnerControls"/>
    <xsd:element name="Financial_x0020_Year" ma:index="12" ma:displayName="Financial Year" ma:format="Dropdown" ma:internalName="Financial_x0020_Year" ma:readOnly="false">
      <xsd:simpleType>
        <xsd:restriction base="dms:Choice">
          <xsd:enumeration value="n/a"/>
          <xsd:enumeration value="2013-14"/>
          <xsd:enumeration value="2014-15"/>
          <xsd:enumeration value="2015-16"/>
          <xsd:enumeration value="2016-17"/>
          <xsd:enumeration value="2017-18"/>
          <xsd:enumeration value="2018-19"/>
          <xsd:enumeration value="2019-20"/>
          <xsd:enumeration value="2020-21"/>
          <xsd:enumeration value="2021-22"/>
          <xsd:enumeration value="2022-23"/>
          <xsd:enumeration value="2023-24"/>
          <xsd:enumeration value="2024-25"/>
          <xsd:enumeration value="2025-26"/>
          <xsd:enumeration value="2026-27"/>
          <xsd:enumeration value="2027-28"/>
          <xsd:enumeration value="2028-29"/>
          <xsd:enumeration value="2029-30"/>
        </xsd:restriction>
      </xsd:simpleType>
    </xsd:element>
    <xsd:element name="Period" ma:index="13" ma:displayName="Period" ma:format="Dropdown" ma:internalName="Period" ma:readOnly="false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Full Yea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78499d3b-94a8-4059-8763-489d4400b14a" ContentTypeId="0x01010067EB80C5FE939D4A9B3D8BA62129B7F502" PreviousValue="false" LastSyncTimeStamp="2015-02-19T08:45:00.1Z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orking_x0020_Papers xmlns="730b287a-6edd-41d0-aedd-d59365aac486">Commercial</Working_x0020_Papers>
    <Period xmlns="859f7ad6-93f6-4205-b62b-a17f28acbbac">Full Year</Period>
    <Financial_x0020_Year xmlns="859f7ad6-93f6-4205-b62b-a17f28acbbac">2023-24</Financial_x0020_Year>
    <_dlc_DocId xmlns="9be56660-2c31-41ef-bc00-23e72f632f2a">MANA-664952528-689</_dlc_DocId>
    <_dlc_DocIdUrl xmlns="9be56660-2c31-41ef-bc00-23e72f632f2a">
      <Url>https://cyfoethnaturiolcymru.sharepoint.com/teams/manbus/Finance/macc/_layouts/15/DocIdRedir.aspx?ID=MANA-664952528-689</Url>
      <Description>MANA-664952528-689</Description>
    </_dlc_DocIdUrl>
  </documentManagement>
</p:properties>
</file>

<file path=customXml/itemProps1.xml><?xml version="1.0" encoding="utf-8"?>
<ds:datastoreItem xmlns:ds="http://schemas.openxmlformats.org/officeDocument/2006/customXml" ds:itemID="{CB84B7FE-A173-4962-B125-588060677D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e56660-2c31-41ef-bc00-23e72f632f2a"/>
    <ds:schemaRef ds:uri="730b287a-6edd-41d0-aedd-d59365aac486"/>
    <ds:schemaRef ds:uri="859f7ad6-93f6-4205-b62b-a17f28acbb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EC72C3-A468-46BF-8745-F19C6A27597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A3EE1F4-CF56-4B7B-AA72-B6120AD983B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EAF74A6-3927-482E-ABD2-DF7EA8E9C35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D0E7B0D-688D-40B2-81D4-109C67A4B06B}">
  <ds:schemaRefs>
    <ds:schemaRef ds:uri="http://purl.org/dc/terms/"/>
    <ds:schemaRef ds:uri="9be56660-2c31-41ef-bc00-23e72f632f2a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859f7ad6-93f6-4205-b62b-a17f28acbbac"/>
    <ds:schemaRef ds:uri="http://schemas.openxmlformats.org/package/2006/metadata/core-properties"/>
    <ds:schemaRef ds:uri="730b287a-6edd-41d0-aedd-d59365aac48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CyB 23-24</vt:lpstr>
      <vt:lpstr>BNyA 23-24</vt:lpstr>
      <vt:lpstr>Ynys Las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Allan, Catherine</dc:creator>
  <cp:lastModifiedBy>Allan, Catherine</cp:lastModifiedBy>
  <dcterms:created xsi:type="dcterms:W3CDTF">2024-12-12T12:04:29Z</dcterms:created>
  <dcterms:modified xsi:type="dcterms:W3CDTF">2024-12-12T12:16:05Z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0x01010067EB80C5FE939D4A9B3D8BA62129B7F502003DB7345BEC77A8479D33E98B85F30C1D004698429D1650F248AD510E631C5A57A2</vt:lpwstr>
  </property>
  <property fmtid="{D5CDD505-2E9C-101B-9397-08002B2CF9AE}" pid="3" name="_dlc_DocIdItemGuid">
    <vt:lpwstr>7d8cb654-393c-416b-a0d0-d2b7e1f26bb4</vt:lpwstr>
  </property>
</Properties>
</file>